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" windowWidth="15190" windowHeight="9100" activeTab="0"/>
  </bookViews>
  <sheets>
    <sheet name="смета квжк" sheetId="1" r:id="rId1"/>
    <sheet name="смета пент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<sst xmlns="http://schemas.openxmlformats.org/spreadsheetml/2006/main" count="94" uniqueCount="45">
  <si>
    <t>№пп</t>
  </si>
  <si>
    <t>Наименование услуги</t>
  </si>
  <si>
    <t>Размер платы за кв.м в месяц, руб</t>
  </si>
  <si>
    <t>Содержание и ремонт жилого помещения всего,  в т.ч.</t>
  </si>
  <si>
    <t>Управление мкд</t>
  </si>
  <si>
    <t>Техническое обслуживание оборудования</t>
  </si>
  <si>
    <t>Охрана объекта</t>
  </si>
  <si>
    <t>Справочно</t>
  </si>
  <si>
    <t>Площадь дома</t>
  </si>
  <si>
    <t>Площадь квартир</t>
  </si>
  <si>
    <t>кв.м</t>
  </si>
  <si>
    <t>1.1</t>
  </si>
  <si>
    <t>1.2</t>
  </si>
  <si>
    <t>Размер платы за кв.м в месяц, руб (ком по тарифам)</t>
  </si>
  <si>
    <t>Техническое обслуживание  инженерных систем</t>
  </si>
  <si>
    <t xml:space="preserve">Техническое обслуживание слаботочных систем </t>
  </si>
  <si>
    <t>площадь пентхаусов</t>
  </si>
  <si>
    <t>площадь квартир без пентхаусов</t>
  </si>
  <si>
    <t>Обслуживание систем противодымной защиты, автоматизация общеобменной вентиляции</t>
  </si>
  <si>
    <t>Содержание  лифтов жк</t>
  </si>
  <si>
    <t>Стоимость затрат на год, руб</t>
  </si>
  <si>
    <t>Стоимость затрат в мес, руб</t>
  </si>
  <si>
    <t>ЗИП, расходные материалы, поверка приборов</t>
  </si>
  <si>
    <t xml:space="preserve"> </t>
  </si>
  <si>
    <t>1.2.1</t>
  </si>
  <si>
    <t>1.2.2.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</si>
  <si>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</si>
  <si>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</si>
  <si>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</si>
  <si>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</si>
  <si>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</si>
  <si>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</si>
  <si>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</si>
  <si>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</si>
  <si>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1.2.12</t>
  </si>
  <si>
    <t>Уборка помещений, мытье атриума</t>
  </si>
  <si>
    <t>Уход за зимним садом,газонами и прилегающей территорией</t>
  </si>
  <si>
    <t>Мытье фасадов, крыши атриума, лифтовых шахт</t>
  </si>
  <si>
    <t>Текущий и мелкий ремонт помещений</t>
  </si>
  <si>
    <t>Предоставление и уход за вестибюльными коврами</t>
  </si>
  <si>
    <t>Содержание общего имущества, в т.ч.</t>
  </si>
  <si>
    <t>Приложение №3 к договору №01/01-13 от 01.01.2013</t>
  </si>
  <si>
    <t>Калькуляция стоимости услуг на 2023 год (квартиры) с 01 июля 2023 года</t>
  </si>
  <si>
    <t>Калькуляция стоимости услуг на 2023 год (пентхаусы) с 01 июля 2023 года</t>
  </si>
  <si>
    <t>1.2.11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</si>
</sst>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-* #,##0.00000_р_._-;\-* #,##0.00000_р_._-;_-* &quot;-&quot;??_р_._-;_-@_-"/>
  </numFmts>
  <fonts count="5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b/>
      <i/>
      <sz val="11"/>
      <color indexed="56"/>
      <name val="Arial Cyr"/>
      <family val="0"/>
    </font>
    <font>
      <b/>
      <sz val="11"/>
      <color indexed="18"/>
      <name val="Arial Cyr"/>
      <family val="0"/>
    </font>
    <font>
      <sz val="10"/>
      <color indexed="18"/>
      <name val="Arial Cyr"/>
      <family val="0"/>
    </font>
    <font>
      <i/>
      <sz val="11"/>
      <color indexed="18"/>
      <name val="Arial Cyr"/>
      <family val="0"/>
    </font>
    <font>
      <i/>
      <sz val="11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 Cyr"/>
      <family val="0"/>
    </font>
    <font>
      <b/>
      <i/>
      <sz val="11"/>
      <color theme="3"/>
      <name val="Arial Cyr"/>
      <family val="0"/>
    </font>
    <font>
      <b/>
      <sz val="11"/>
      <color theme="4" tint="-0.4999699890613556"/>
      <name val="Arial Cyr"/>
      <family val="0"/>
    </font>
    <font>
      <sz val="10"/>
      <color theme="4" tint="-0.4999699890613556"/>
      <name val="Arial Cyr"/>
      <family val="0"/>
    </font>
    <font>
      <i/>
      <sz val="11"/>
      <color theme="4" tint="-0.4999699890613556"/>
      <name val="Arial Cyr"/>
      <family val="0"/>
    </font>
    <font>
      <i/>
      <sz val="11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32" borderId="0" xfId="0" applyFill="1" applyAlignment="1">
      <alignment horizontal="right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7" fillId="0" borderId="0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173" fontId="5" fillId="0" borderId="10" xfId="0" applyNumberFormat="1" applyFont="1" applyBorder="1" applyAlignment="1">
      <alignment/>
    </xf>
    <xf numFmtId="173" fontId="5" fillId="0" borderId="10" xfId="6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/>
    </xf>
    <xf numFmtId="173" fontId="48" fillId="0" borderId="10" xfId="0" applyNumberFormat="1" applyFont="1" applyBorder="1" applyAlignment="1">
      <alignment/>
    </xf>
    <xf numFmtId="173" fontId="48" fillId="0" borderId="10" xfId="60" applyFont="1" applyBorder="1" applyAlignment="1">
      <alignment/>
    </xf>
    <xf numFmtId="49" fontId="49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49" fontId="51" fillId="0" borderId="10" xfId="0" applyNumberFormat="1" applyFont="1" applyBorder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173" fontId="51" fillId="0" borderId="10" xfId="0" applyNumberFormat="1" applyFont="1" applyBorder="1" applyAlignment="1">
      <alignment/>
    </xf>
    <xf numFmtId="173" fontId="51" fillId="0" borderId="10" xfId="0" applyNumberFormat="1" applyFont="1" applyBorder="1" applyAlignment="1">
      <alignment/>
    </xf>
    <xf numFmtId="173" fontId="51" fillId="0" borderId="10" xfId="60" applyFont="1" applyBorder="1" applyAlignment="1">
      <alignment horizontal="center"/>
    </xf>
    <xf numFmtId="173" fontId="51" fillId="0" borderId="10" xfId="60" applyFont="1" applyBorder="1" applyAlignment="1">
      <alignment/>
    </xf>
    <xf numFmtId="173" fontId="51" fillId="0" borderId="10" xfId="0" applyNumberFormat="1" applyFont="1" applyBorder="1" applyAlignment="1">
      <alignment wrapText="1"/>
    </xf>
    <xf numFmtId="2" fontId="51" fillId="0" borderId="10" xfId="0" applyNumberFormat="1" applyFont="1" applyBorder="1" applyAlignment="1">
      <alignment/>
    </xf>
    <xf numFmtId="183" fontId="5" fillId="0" borderId="10" xfId="0" applyNumberFormat="1" applyFont="1" applyBorder="1" applyAlignment="1">
      <alignment/>
    </xf>
    <xf numFmtId="0" fontId="49" fillId="0" borderId="10" xfId="0" applyFont="1" applyBorder="1" applyAlignment="1">
      <alignment wrapText="1"/>
    </xf>
    <xf numFmtId="173" fontId="52" fillId="0" borderId="10" xfId="6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J24" sqref="J24"/>
    </sheetView>
  </sheetViews>
  <sheetFormatPr defaultColWidth="9.00390625" defaultRowHeight="12.75"/>
  <cols>
    <col min="1" max="1" width="6.50390625" style="0" customWidth="1"/>
    <col min="2" max="2" width="35.50390625" style="0" customWidth="1"/>
    <col min="3" max="3" width="11.125" style="0" hidden="1" customWidth="1"/>
    <col min="4" max="4" width="11.50390625" style="0" customWidth="1"/>
    <col min="5" max="5" width="16.375" style="0" customWidth="1"/>
    <col min="6" max="6" width="19.00390625" style="0" customWidth="1"/>
  </cols>
  <sheetData>
    <row r="1" spans="2:6" ht="15">
      <c r="B1" s="32" t="s">
        <v>42</v>
      </c>
      <c r="C1" s="32"/>
      <c r="D1" s="32"/>
      <c r="E1" s="32"/>
      <c r="F1" s="32"/>
    </row>
    <row r="2" spans="4:6" ht="12">
      <c r="D2" s="34" t="s">
        <v>41</v>
      </c>
      <c r="E2" s="34"/>
      <c r="F2" s="34"/>
    </row>
    <row r="3" spans="1:6" ht="51" customHeight="1">
      <c r="A3" s="11" t="s">
        <v>0</v>
      </c>
      <c r="B3" s="11" t="s">
        <v>1</v>
      </c>
      <c r="C3" s="12" t="s">
        <v>13</v>
      </c>
      <c r="D3" s="12" t="s">
        <v>2</v>
      </c>
      <c r="E3" s="12" t="s">
        <v>21</v>
      </c>
      <c r="F3" s="12" t="s">
        <v>20</v>
      </c>
    </row>
    <row r="4" spans="1:6" ht="29.25" customHeight="1">
      <c r="A4" s="5">
        <v>1</v>
      </c>
      <c r="B4" s="13" t="s">
        <v>3</v>
      </c>
      <c r="C4" s="8">
        <f>SUM(C5:C18)</f>
        <v>92.60993782158577</v>
      </c>
      <c r="D4" s="29">
        <v>313.5404135461132</v>
      </c>
      <c r="E4" s="9">
        <v>3679929.7716666665</v>
      </c>
      <c r="F4" s="10">
        <v>44546605.46</v>
      </c>
    </row>
    <row r="5" spans="1:6" ht="13.5">
      <c r="A5" s="14" t="s">
        <v>11</v>
      </c>
      <c r="B5" s="15" t="s">
        <v>4</v>
      </c>
      <c r="C5" s="15">
        <v>1.18</v>
      </c>
      <c r="D5" s="16">
        <v>76.01427978051753</v>
      </c>
      <c r="E5" s="16">
        <v>892156.7975</v>
      </c>
      <c r="F5" s="17">
        <v>10705881.57</v>
      </c>
    </row>
    <row r="6" spans="1:8" ht="27.75">
      <c r="A6" s="18" t="s">
        <v>12</v>
      </c>
      <c r="B6" s="30" t="s">
        <v>40</v>
      </c>
      <c r="C6" s="5">
        <v>10.27</v>
      </c>
      <c r="D6" s="9">
        <v>237.5261337655957</v>
      </c>
      <c r="E6" s="9">
        <v>2787772.9741666666</v>
      </c>
      <c r="F6" s="10">
        <v>33840723.89</v>
      </c>
      <c r="H6" s="19"/>
    </row>
    <row r="7" spans="1:8" ht="57.75">
      <c r="A7" s="20" t="s">
        <v>24</v>
      </c>
      <c r="B7" s="21" t="s">
        <v>18</v>
      </c>
      <c r="C7" s="22"/>
      <c r="D7" s="23">
        <v>12.310464184992377</v>
      </c>
      <c r="E7" s="23">
        <v>144484.225</v>
      </c>
      <c r="F7" s="26">
        <v>1733810.7000000002</v>
      </c>
      <c r="H7" s="19"/>
    </row>
    <row r="8" spans="1:8" ht="28.5">
      <c r="A8" s="20" t="s">
        <v>25</v>
      </c>
      <c r="B8" s="21" t="s">
        <v>15</v>
      </c>
      <c r="C8" s="21">
        <v>8.45</v>
      </c>
      <c r="D8" s="23">
        <v>15.173691639614772</v>
      </c>
      <c r="E8" s="23">
        <v>178089.06666666668</v>
      </c>
      <c r="F8" s="26">
        <v>2137068.8000000003</v>
      </c>
      <c r="H8" s="19"/>
    </row>
    <row r="9" spans="1:8" ht="28.5">
      <c r="A9" s="20" t="s">
        <v>26</v>
      </c>
      <c r="B9" s="21" t="s">
        <v>14</v>
      </c>
      <c r="C9" s="27">
        <f>D9</f>
        <v>49.17549225932332</v>
      </c>
      <c r="D9" s="23">
        <v>49.17549225932332</v>
      </c>
      <c r="E9" s="23">
        <v>577158</v>
      </c>
      <c r="F9" s="26">
        <v>6925896</v>
      </c>
      <c r="H9" s="19"/>
    </row>
    <row r="10" spans="1:8" ht="69" customHeight="1">
      <c r="A10" s="20" t="s">
        <v>27</v>
      </c>
      <c r="B10" s="21" t="s">
        <v>5</v>
      </c>
      <c r="C10" s="28">
        <v>2.9794880393471943</v>
      </c>
      <c r="D10" s="23">
        <v>9.731636448064618</v>
      </c>
      <c r="E10" s="23">
        <v>114217.2975</v>
      </c>
      <c r="F10" s="26">
        <v>1370607.57</v>
      </c>
      <c r="H10" s="19"/>
    </row>
    <row r="11" spans="1:8" ht="14.25">
      <c r="A11" s="20" t="s">
        <v>28</v>
      </c>
      <c r="B11" s="22" t="s">
        <v>19</v>
      </c>
      <c r="C11" s="23"/>
      <c r="D11" s="23">
        <v>1.8625337616195354</v>
      </c>
      <c r="E11" s="23">
        <v>21860</v>
      </c>
      <c r="F11" s="26">
        <v>649768.2</v>
      </c>
      <c r="H11" s="19"/>
    </row>
    <row r="12" spans="1:8" ht="28.5">
      <c r="A12" s="20" t="s">
        <v>29</v>
      </c>
      <c r="B12" s="21" t="s">
        <v>22</v>
      </c>
      <c r="C12" s="28"/>
      <c r="D12" s="23">
        <v>14.13349408266378</v>
      </c>
      <c r="E12" s="23">
        <v>165880.58</v>
      </c>
      <c r="F12" s="26">
        <v>1990566.96</v>
      </c>
      <c r="H12" s="19"/>
    </row>
    <row r="13" spans="1:7" ht="28.5">
      <c r="A13" s="20" t="s">
        <v>30</v>
      </c>
      <c r="B13" s="21" t="s">
        <v>35</v>
      </c>
      <c r="C13" s="22"/>
      <c r="D13" s="23">
        <v>46.05048757316793</v>
      </c>
      <c r="E13" s="24">
        <v>540480.7575</v>
      </c>
      <c r="F13" s="31">
        <v>6485769.09</v>
      </c>
      <c r="G13" s="7"/>
    </row>
    <row r="14" spans="1:10" ht="28.5">
      <c r="A14" s="20" t="s">
        <v>31</v>
      </c>
      <c r="B14" s="21" t="s">
        <v>36</v>
      </c>
      <c r="C14" s="22"/>
      <c r="D14" s="23">
        <v>32.81822914447843</v>
      </c>
      <c r="E14" s="24">
        <v>385177.70999999996</v>
      </c>
      <c r="F14" s="31">
        <v>4622132.52</v>
      </c>
      <c r="J14" t="s">
        <v>23</v>
      </c>
    </row>
    <row r="15" spans="1:6" ht="28.5">
      <c r="A15" s="20" t="s">
        <v>32</v>
      </c>
      <c r="B15" s="21" t="s">
        <v>37</v>
      </c>
      <c r="C15" s="22"/>
      <c r="D15" s="23">
        <v>15.750272436033981</v>
      </c>
      <c r="E15" s="24">
        <v>184856.2225</v>
      </c>
      <c r="F15" s="25">
        <v>2218274.67</v>
      </c>
    </row>
    <row r="16" spans="1:6" ht="28.5">
      <c r="A16" s="20" t="s">
        <v>33</v>
      </c>
      <c r="B16" s="21" t="s">
        <v>39</v>
      </c>
      <c r="C16" s="22"/>
      <c r="D16" s="23">
        <v>5.584798537919518</v>
      </c>
      <c r="E16" s="23">
        <v>65547.105</v>
      </c>
      <c r="F16" s="26">
        <v>786565.26</v>
      </c>
    </row>
    <row r="17" spans="1:6" ht="28.5">
      <c r="A17" s="20" t="s">
        <v>44</v>
      </c>
      <c r="B17" s="21" t="s">
        <v>38</v>
      </c>
      <c r="C17" s="22"/>
      <c r="D17" s="23">
        <v>8.7609813661421</v>
      </c>
      <c r="E17" s="24">
        <v>102825.01</v>
      </c>
      <c r="F17" s="25">
        <v>1233900.1199999999</v>
      </c>
    </row>
    <row r="18" spans="1:6" ht="14.25">
      <c r="A18" s="20" t="s">
        <v>34</v>
      </c>
      <c r="B18" s="22" t="s">
        <v>6</v>
      </c>
      <c r="C18" s="28">
        <v>20.55495752291527</v>
      </c>
      <c r="D18" s="23">
        <v>26.174052331575318</v>
      </c>
      <c r="E18" s="23">
        <v>307197</v>
      </c>
      <c r="F18" s="26">
        <v>3686364</v>
      </c>
    </row>
    <row r="19" spans="1:6" ht="14.25">
      <c r="A19" s="20"/>
      <c r="B19" s="21"/>
      <c r="C19" s="28"/>
      <c r="D19" s="23"/>
      <c r="E19" s="23"/>
      <c r="F19" s="26"/>
    </row>
    <row r="21" ht="12">
      <c r="F21" s="1"/>
    </row>
    <row r="24" ht="12">
      <c r="B24" t="s">
        <v>7</v>
      </c>
    </row>
    <row r="25" spans="2:6" ht="12">
      <c r="B25" t="s">
        <v>8</v>
      </c>
      <c r="D25">
        <v>25912</v>
      </c>
      <c r="F25" t="s">
        <v>10</v>
      </c>
    </row>
    <row r="26" spans="2:6" ht="12">
      <c r="B26" t="s">
        <v>9</v>
      </c>
      <c r="D26">
        <v>13499.3</v>
      </c>
      <c r="F26" t="s">
        <v>10</v>
      </c>
    </row>
    <row r="27" spans="2:6" ht="12">
      <c r="B27" t="s">
        <v>16</v>
      </c>
      <c r="D27">
        <f>447+447.2+421.2+447.2</f>
        <v>1762.6000000000001</v>
      </c>
      <c r="F27" t="s">
        <v>10</v>
      </c>
    </row>
    <row r="28" spans="2:6" ht="12">
      <c r="B28" t="s">
        <v>17</v>
      </c>
      <c r="D28">
        <f>D26-D27</f>
        <v>11736.699999999999</v>
      </c>
      <c r="F28" t="s">
        <v>10</v>
      </c>
    </row>
    <row r="29" ht="12">
      <c r="F29" s="1"/>
    </row>
    <row r="30" spans="1:6" ht="12">
      <c r="A30" s="33"/>
      <c r="B30" s="33"/>
      <c r="C30" s="33"/>
      <c r="D30" s="33"/>
      <c r="E30" s="33"/>
      <c r="F30" s="1"/>
    </row>
    <row r="31" spans="1:6" ht="12">
      <c r="A31" s="33"/>
      <c r="B31" s="33"/>
      <c r="C31" s="33"/>
      <c r="D31" s="33"/>
      <c r="E31" s="33"/>
      <c r="F31" s="1"/>
    </row>
    <row r="32" ht="12">
      <c r="F32" s="1"/>
    </row>
    <row r="33" ht="13.5">
      <c r="B33" s="6"/>
    </row>
    <row r="34" spans="5:6" ht="12.75">
      <c r="E34" s="2"/>
      <c r="F34" s="3"/>
    </row>
    <row r="35" spans="5:6" ht="12">
      <c r="E35" s="4"/>
      <c r="F35" s="4"/>
    </row>
    <row r="39" spans="2:6" ht="13.5">
      <c r="B39" s="6"/>
      <c r="C39" s="6"/>
      <c r="D39" s="6"/>
      <c r="E39" s="6"/>
      <c r="F39" s="6"/>
    </row>
  </sheetData>
  <sheetProtection/>
  <mergeCells count="4">
    <mergeCell ref="B1:F1"/>
    <mergeCell ref="A30:E30"/>
    <mergeCell ref="A31:E31"/>
    <mergeCell ref="D2:F2"/>
  </mergeCells>
  <printOptions/>
  <pageMargins left="0.7086614173228347" right="0.7086614173228347" top="0.15748031496062992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0">
      <selection activeCell="H20" sqref="H20"/>
    </sheetView>
  </sheetViews>
  <sheetFormatPr defaultColWidth="9.00390625" defaultRowHeight="12.75"/>
  <cols>
    <col min="1" max="1" width="6.50390625" style="0" customWidth="1"/>
    <col min="2" max="2" width="35.50390625" style="0" customWidth="1"/>
    <col min="3" max="3" width="11.125" style="0" hidden="1" customWidth="1"/>
    <col min="4" max="4" width="11.50390625" style="0" customWidth="1"/>
    <col min="5" max="5" width="16.375" style="0" customWidth="1"/>
    <col min="6" max="6" width="19.00390625" style="0" customWidth="1"/>
  </cols>
  <sheetData>
    <row r="1" spans="2:6" ht="15">
      <c r="B1" s="32" t="s">
        <v>43</v>
      </c>
      <c r="C1" s="32"/>
      <c r="D1" s="32"/>
      <c r="E1" s="32"/>
      <c r="F1" s="32"/>
    </row>
    <row r="2" spans="4:6" ht="12">
      <c r="D2" s="34" t="s">
        <v>41</v>
      </c>
      <c r="E2" s="34"/>
      <c r="F2" s="34"/>
    </row>
    <row r="3" spans="1:6" ht="51" customHeight="1">
      <c r="A3" s="11" t="s">
        <v>0</v>
      </c>
      <c r="B3" s="11" t="s">
        <v>1</v>
      </c>
      <c r="C3" s="12" t="s">
        <v>13</v>
      </c>
      <c r="D3" s="12" t="s">
        <v>2</v>
      </c>
      <c r="E3" s="12" t="s">
        <v>21</v>
      </c>
      <c r="F3" s="12" t="s">
        <v>20</v>
      </c>
    </row>
    <row r="4" spans="1:6" ht="29.25" customHeight="1">
      <c r="A4" s="5">
        <v>1</v>
      </c>
      <c r="B4" s="13" t="s">
        <v>3</v>
      </c>
      <c r="C4" s="8">
        <f>SUM(C5:C18)</f>
        <v>92.36330066268229</v>
      </c>
      <c r="D4" s="29">
        <v>323.75388724989597</v>
      </c>
      <c r="E4" s="9">
        <v>570648.6016666667</v>
      </c>
      <c r="F4" s="10">
        <v>6682555.02</v>
      </c>
    </row>
    <row r="5" spans="1:6" ht="13.5">
      <c r="A5" s="14" t="s">
        <v>11</v>
      </c>
      <c r="B5" s="15" t="s">
        <v>4</v>
      </c>
      <c r="C5" s="15">
        <v>1.18</v>
      </c>
      <c r="D5" s="16">
        <v>75.63303405953327</v>
      </c>
      <c r="E5" s="16">
        <v>133310.78583333336</v>
      </c>
      <c r="F5" s="17">
        <v>1599729.4300000002</v>
      </c>
    </row>
    <row r="6" spans="1:8" ht="27.75">
      <c r="A6" s="18" t="s">
        <v>12</v>
      </c>
      <c r="B6" s="30" t="s">
        <v>40</v>
      </c>
      <c r="C6" s="5">
        <v>10.27</v>
      </c>
      <c r="D6" s="9">
        <v>248.1208531903627</v>
      </c>
      <c r="E6" s="9">
        <v>437337.81583333336</v>
      </c>
      <c r="F6" s="10">
        <v>5082825.59</v>
      </c>
      <c r="H6" s="19"/>
    </row>
    <row r="7" spans="1:8" ht="57.75">
      <c r="A7" s="20" t="s">
        <v>24</v>
      </c>
      <c r="B7" s="21" t="s">
        <v>18</v>
      </c>
      <c r="C7" s="22"/>
      <c r="D7" s="23">
        <v>15.63974148038882</v>
      </c>
      <c r="E7" s="23">
        <v>27566.608333333334</v>
      </c>
      <c r="F7" s="26">
        <v>330799.3</v>
      </c>
      <c r="H7" s="19"/>
    </row>
    <row r="8" spans="1:8" ht="28.5">
      <c r="A8" s="20" t="s">
        <v>25</v>
      </c>
      <c r="B8" s="21" t="s">
        <v>15</v>
      </c>
      <c r="C8" s="21">
        <v>8.45</v>
      </c>
      <c r="D8" s="23">
        <v>19.184428306668178</v>
      </c>
      <c r="E8" s="23">
        <v>33814.473333333335</v>
      </c>
      <c r="F8" s="26">
        <v>405773.68</v>
      </c>
      <c r="H8" s="19"/>
    </row>
    <row r="9" spans="1:8" ht="28.5">
      <c r="A9" s="20" t="s">
        <v>26</v>
      </c>
      <c r="B9" s="21" t="s">
        <v>14</v>
      </c>
      <c r="C9" s="27">
        <f>D9</f>
        <v>48.92885510041983</v>
      </c>
      <c r="D9" s="23">
        <v>48.92885510041983</v>
      </c>
      <c r="E9" s="23">
        <v>86242</v>
      </c>
      <c r="F9" s="26">
        <v>1034904</v>
      </c>
      <c r="H9" s="19"/>
    </row>
    <row r="10" spans="1:8" ht="69" customHeight="1">
      <c r="A10" s="20" t="s">
        <v>27</v>
      </c>
      <c r="B10" s="21" t="s">
        <v>5</v>
      </c>
      <c r="C10" s="28">
        <v>2.9794880393471943</v>
      </c>
      <c r="D10" s="23">
        <v>9.682827924656756</v>
      </c>
      <c r="E10" s="23">
        <v>17066.9525</v>
      </c>
      <c r="F10" s="26">
        <v>204803.43</v>
      </c>
      <c r="H10" s="19"/>
    </row>
    <row r="11" spans="1:8" ht="14.25">
      <c r="A11" s="20" t="s">
        <v>28</v>
      </c>
      <c r="B11" s="22" t="s">
        <v>19</v>
      </c>
      <c r="C11" s="23"/>
      <c r="D11" s="23">
        <v>12.40213321230001</v>
      </c>
      <c r="E11" s="23">
        <v>21860</v>
      </c>
      <c r="F11" s="26">
        <v>97091.8</v>
      </c>
      <c r="H11" s="19"/>
    </row>
    <row r="12" spans="1:8" ht="28.5">
      <c r="A12" s="20" t="s">
        <v>29</v>
      </c>
      <c r="B12" s="21" t="s">
        <v>22</v>
      </c>
      <c r="C12" s="28"/>
      <c r="D12" s="23">
        <v>14.062608268088809</v>
      </c>
      <c r="E12" s="23">
        <v>24786.753333333338</v>
      </c>
      <c r="F12" s="26">
        <v>297441.04000000004</v>
      </c>
      <c r="H12" s="19"/>
    </row>
    <row r="13" spans="1:7" ht="28.5">
      <c r="A13" s="20" t="s">
        <v>30</v>
      </c>
      <c r="B13" s="21" t="s">
        <v>35</v>
      </c>
      <c r="C13" s="22"/>
      <c r="D13" s="23">
        <v>39.57874305003971</v>
      </c>
      <c r="E13" s="24">
        <v>69761.49250000001</v>
      </c>
      <c r="F13" s="31">
        <v>837137.91</v>
      </c>
      <c r="G13" s="7"/>
    </row>
    <row r="14" spans="1:10" ht="28.5">
      <c r="A14" s="20" t="s">
        <v>31</v>
      </c>
      <c r="B14" s="21" t="s">
        <v>36</v>
      </c>
      <c r="C14" s="22"/>
      <c r="D14" s="23">
        <v>32.65363099965959</v>
      </c>
      <c r="E14" s="24">
        <v>57555.29</v>
      </c>
      <c r="F14" s="31">
        <v>690663.48</v>
      </c>
      <c r="J14" t="s">
        <v>23</v>
      </c>
    </row>
    <row r="15" spans="1:6" ht="28.5">
      <c r="A15" s="20" t="s">
        <v>32</v>
      </c>
      <c r="B15" s="21" t="s">
        <v>37</v>
      </c>
      <c r="C15" s="22"/>
      <c r="D15" s="23">
        <v>15.671277752562501</v>
      </c>
      <c r="E15" s="24">
        <v>27622.194166666668</v>
      </c>
      <c r="F15" s="25">
        <v>331466.33</v>
      </c>
    </row>
    <row r="16" spans="1:6" ht="28.5">
      <c r="A16" s="20" t="s">
        <v>33</v>
      </c>
      <c r="B16" s="21" t="s">
        <v>39</v>
      </c>
      <c r="C16" s="22"/>
      <c r="D16" s="23">
        <v>5.55678826733235</v>
      </c>
      <c r="E16" s="23">
        <v>9794.395</v>
      </c>
      <c r="F16" s="26">
        <v>117532.74</v>
      </c>
    </row>
    <row r="17" spans="1:6" ht="28.5">
      <c r="A17" s="20" t="s">
        <v>44</v>
      </c>
      <c r="B17" s="21" t="s">
        <v>38</v>
      </c>
      <c r="C17" s="22"/>
      <c r="D17" s="23">
        <v>8.717041113506562</v>
      </c>
      <c r="E17" s="24">
        <v>15364.656666666668</v>
      </c>
      <c r="F17" s="25">
        <v>184375.88</v>
      </c>
    </row>
    <row r="18" spans="1:6" ht="14.25">
      <c r="A18" s="20" t="s">
        <v>34</v>
      </c>
      <c r="B18" s="22" t="s">
        <v>6</v>
      </c>
      <c r="C18" s="28">
        <v>20.55495752291527</v>
      </c>
      <c r="D18" s="23">
        <v>26.042777714739586</v>
      </c>
      <c r="E18" s="23">
        <v>45903</v>
      </c>
      <c r="F18" s="26">
        <v>550836</v>
      </c>
    </row>
    <row r="19" spans="1:6" ht="14.25">
      <c r="A19" s="20"/>
      <c r="B19" s="21"/>
      <c r="C19" s="28"/>
      <c r="D19" s="23"/>
      <c r="E19" s="23"/>
      <c r="F19" s="26"/>
    </row>
    <row r="21" ht="12">
      <c r="F21" s="1"/>
    </row>
    <row r="24" ht="12">
      <c r="B24" t="s">
        <v>7</v>
      </c>
    </row>
    <row r="25" spans="2:6" ht="12">
      <c r="B25" t="s">
        <v>8</v>
      </c>
      <c r="D25">
        <v>25912</v>
      </c>
      <c r="F25" t="s">
        <v>10</v>
      </c>
    </row>
    <row r="26" spans="2:6" ht="12">
      <c r="B26" t="s">
        <v>9</v>
      </c>
      <c r="D26">
        <v>13499.3</v>
      </c>
      <c r="F26" t="s">
        <v>10</v>
      </c>
    </row>
    <row r="27" spans="2:6" ht="12">
      <c r="B27" t="s">
        <v>16</v>
      </c>
      <c r="D27">
        <f>447+447.2+421.2+447.2</f>
        <v>1762.6000000000001</v>
      </c>
      <c r="F27" t="s">
        <v>10</v>
      </c>
    </row>
    <row r="28" spans="2:6" ht="12">
      <c r="B28" t="s">
        <v>17</v>
      </c>
      <c r="D28">
        <f>D26-D27</f>
        <v>11736.699999999999</v>
      </c>
      <c r="F28" t="s">
        <v>10</v>
      </c>
    </row>
    <row r="29" ht="12">
      <c r="F29" s="1"/>
    </row>
    <row r="30" spans="1:6" ht="12">
      <c r="A30" s="33"/>
      <c r="B30" s="33"/>
      <c r="C30" s="33"/>
      <c r="D30" s="33"/>
      <c r="E30" s="33"/>
      <c r="F30" s="1"/>
    </row>
    <row r="31" spans="1:6" ht="12">
      <c r="A31" s="33"/>
      <c r="B31" s="33"/>
      <c r="C31" s="33"/>
      <c r="D31" s="33"/>
      <c r="E31" s="33"/>
      <c r="F31" s="1"/>
    </row>
    <row r="32" ht="12">
      <c r="F32" s="1"/>
    </row>
    <row r="33" ht="13.5">
      <c r="B33" s="6"/>
    </row>
    <row r="34" spans="5:6" ht="12.75">
      <c r="E34" s="2"/>
      <c r="F34" s="3"/>
    </row>
    <row r="35" spans="5:6" ht="12">
      <c r="E35" s="4"/>
      <c r="F35" s="4"/>
    </row>
    <row r="39" spans="2:6" ht="13.5">
      <c r="B39" s="6"/>
      <c r="C39" s="6"/>
      <c r="D39" s="6"/>
      <c r="E39" s="6"/>
      <c r="F39" s="6"/>
    </row>
  </sheetData>
  <sheetProtection/>
  <mergeCells count="4">
    <mergeCell ref="B1:F1"/>
    <mergeCell ref="D2:F2"/>
    <mergeCell ref="A30:E30"/>
    <mergeCell ref="A31:E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</cp:lastModifiedBy>
  <cp:lastPrinted>2023-09-25T08:11:59Z</cp:lastPrinted>
  <dcterms:created xsi:type="dcterms:W3CDTF">2010-06-25T09:33:14Z</dcterms:created>
  <dcterms:modified xsi:type="dcterms:W3CDTF">2023-09-25T08:26:50Z</dcterms:modified>
  <cp:category/>
  <cp:version/>
  <cp:contentType/>
  <cp:contentStatus/>
</cp:coreProperties>
</file>